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sharedStrings.xml" ContentType="application/vnd.openxmlformats-officedocument.spreadsheetml.sharedStrings+xml"/>
  <Override PartName="/xl/media/image49.jpeg" ContentType="image/jpeg"/>
  <Override PartName="/xl/media/image50.jpeg" ContentType="image/jpeg"/>
  <Override PartName="/xl/drawings/drawing1.xml" ContentType="application/vnd.openxmlformats-officedocument.drawing+xml"/>
  <Override PartName="/xl/drawings/drawing2.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US units" sheetId="1" state="visible" r:id="rId2"/>
    <sheet name="SI units" sheetId="2" state="visible" r:id="rId3"/>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<sst xmlns="http://schemas.openxmlformats.org/spreadsheetml/2006/main" count="46" uniqueCount="22">
  <si>
    <t xml:space="preserve">FOR EDUCATIONAL PURPOSE ONLY – DO NOT USE THIS METHOD FOR DETAIL DESIGN – ALWAYS CONSULT A REPUTABLE SUPPLIER FOR DETAIL DESIGN</t>
  </si>
  <si>
    <t xml:space="preserve">Partially full pipe calculation tool</t>
  </si>
  <si>
    <t xml:space="preserve">Liquid flow</t>
  </si>
  <si>
    <t xml:space="preserve">Q</t>
  </si>
  <si>
    <t xml:space="preserve">gpm</t>
  </si>
  <si>
    <t xml:space="preserve">Pipe internal diameter</t>
  </si>
  <si>
    <t xml:space="preserve">d</t>
  </si>
  <si>
    <t xml:space="preserve">in</t>
  </si>
  <si>
    <t xml:space="preserve">Pipe full ?</t>
  </si>
  <si>
    <t xml:space="preserve">Q/d2.5</t>
  </si>
  <si>
    <t xml:space="preserve">x</t>
  </si>
  <si>
    <t xml:space="preserve">H/D</t>
  </si>
  <si>
    <t xml:space="preserve">Height of liquid in pipe</t>
  </si>
  <si>
    <t xml:space="preserve">H</t>
  </si>
  <si>
    <t xml:space="preserve">De/D</t>
  </si>
  <si>
    <t xml:space="preserve">Equivalent diameter</t>
  </si>
  <si>
    <t xml:space="preserve">De</t>
  </si>
  <si>
    <t xml:space="preserve">If you spot a mistake or wish to suggest an improvement, please contact : contact@myengineeringtools.com</t>
  </si>
  <si>
    <t xml:space="preserve">Copyright www.MyEngineeringTools.com</t>
  </si>
  <si>
    <t xml:space="preserve">The content of MyEngineeringTools.com is copyrighted but no warranty nor liability is ensured. The content of this site is to be seen as a help and important information and calculation must always be double checked by the user through the quality procedure of his organization or by checking another source. The user must always respect all applicable regulation. The use of the information is at the user and its organization own risk and own cost.</t>
  </si>
  <si>
    <t xml:space="preserve">m3/h</t>
  </si>
  <si>
    <t xml:space="preserve">mm</t>
  </si>
</sst>
</file>

<file path=xl/styles.xml><?xml version="1.0" encoding="utf-8"?>
<styleSheet xmlns="http://schemas.openxmlformats.org/spreadsheetml/2006/main">
  <numFmts count="2">
    <numFmt numFmtId="164" formatCode="General"/>
    <numFmt numFmtId="165" formatCode="General"/>
  </numFmts>
  <fonts count="10">
    <font>
      <sz val="10"/>
      <name val="Arial"/>
      <family val="2"/>
      <charset val="1"/>
    </font>
    <font>
      <sz val="10"/>
      <name val="Arial"/>
      <family val="0"/>
      <charset val="134"/>
    </font>
    <font>
      <sz val="10"/>
      <name val="Arial"/>
      <family val="0"/>
      <charset val="134"/>
    </font>
    <font>
      <sz val="10"/>
      <name val="Arial"/>
      <family val="0"/>
      <charset val="134"/>
    </font>
    <font>
      <b val="true"/>
      <sz val="14"/>
      <name val="Arial"/>
      <family val="2"/>
      <charset val="1"/>
    </font>
    <font>
      <b val="true"/>
      <sz val="10"/>
      <color rgb="FF21409A"/>
      <name val="Arial"/>
      <family val="2"/>
      <charset val="1"/>
    </font>
    <font>
      <b val="true"/>
      <sz val="10"/>
      <color rgb="FFED1C24"/>
      <name val="Arial"/>
      <family val="2"/>
      <charset val="1"/>
    </font>
    <font>
      <sz val="10"/>
      <color rgb="FF0000FF"/>
      <name val="Arial"/>
      <family val="2"/>
      <charset val="1"/>
    </font>
    <font>
      <sz val="10"/>
      <color rgb="FF0000FF"/>
      <name val="Times New Roman"/>
      <family val="1"/>
      <charset val="1"/>
    </font>
    <font>
      <i val="true"/>
      <sz val="10"/>
      <name val="Times New Roman"/>
      <family val="1"/>
      <charset val="1"/>
    </font>
  </fonts>
  <fills count="5">
    <fill>
      <patternFill patternType="none"/>
    </fill>
    <fill>
      <patternFill patternType="gray125"/>
    </fill>
    <fill>
      <patternFill patternType="solid">
        <fgColor rgb="FFF10D0C"/>
        <bgColor rgb="FFED1C24"/>
      </patternFill>
    </fill>
    <fill>
      <patternFill patternType="solid">
        <fgColor rgb="FFC2E0AE"/>
        <bgColor rgb="FFCCFFCC"/>
      </patternFill>
    </fill>
    <fill>
      <patternFill patternType="solid">
        <fgColor rgb="FFFCC79B"/>
        <bgColor rgb="FFC2E0AE"/>
      </patternFill>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tru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0" fillId="0" borderId="1" xfId="0" applyFont="fals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5" fillId="3" borderId="0" xfId="0" applyFont="true" applyBorder="false" applyAlignment="false" applyProtection="true">
      <alignment horizontal="general" vertical="bottom" textRotation="0" wrapText="false" indent="0" shrinkToFit="false"/>
      <protection locked="false" hidden="false"/>
    </xf>
    <xf numFmtId="165" fontId="6" fillId="4"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10D0C"/>
      <rgbColor rgb="FF00FF00"/>
      <rgbColor rgb="FF0000FF"/>
      <rgbColor rgb="FFFFFF00"/>
      <rgbColor rgb="FFFF00FF"/>
      <rgbColor rgb="FF00FFFF"/>
      <rgbColor rgb="FF800000"/>
      <rgbColor rgb="FF008000"/>
      <rgbColor rgb="FF000080"/>
      <rgbColor rgb="FF808000"/>
      <rgbColor rgb="FF800080"/>
      <rgbColor rgb="FF008080"/>
      <rgbColor rgb="FFC2E0AE"/>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C79B"/>
      <rgbColor rgb="FF3366FF"/>
      <rgbColor rgb="FF33CCCC"/>
      <rgbColor rgb="FF99CC00"/>
      <rgbColor rgb="FFFFCC00"/>
      <rgbColor rgb="FFFF9900"/>
      <rgbColor rgb="FFFF6600"/>
      <rgbColor rgb="FF666699"/>
      <rgbColor rgb="FF969696"/>
      <rgbColor rgb="FF003366"/>
      <rgbColor rgb="FF339966"/>
      <rgbColor rgb="FF003300"/>
      <rgbColor rgb="FF333300"/>
      <rgbColor rgb="FFED1C24"/>
      <rgbColor rgb="FF993366"/>
      <rgbColor rgb="FF21409A"/>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49.jpeg"/>
</Relationships>
</file>

<file path=xl/drawings/_rels/drawing2.xml.rels><?xml version="1.0" encoding="UTF-8"?>
<Relationships xmlns="http://schemas.openxmlformats.org/package/2006/relationships"><Relationship Id="rId1" Type="http://schemas.openxmlformats.org/officeDocument/2006/relationships/image" Target="../media/image50.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1197720</xdr:colOff>
      <xdr:row>1</xdr:row>
      <xdr:rowOff>29520</xdr:rowOff>
    </xdr:from>
    <xdr:to>
      <xdr:col>8</xdr:col>
      <xdr:colOff>152640</xdr:colOff>
      <xdr:row>4</xdr:row>
      <xdr:rowOff>135000</xdr:rowOff>
    </xdr:to>
    <xdr:pic>
      <xdr:nvPicPr>
        <xdr:cNvPr id="0" name="Image 2" descr=""/>
        <xdr:cNvPicPr/>
      </xdr:nvPicPr>
      <xdr:blipFill>
        <a:blip r:embed="rId1"/>
        <a:stretch/>
      </xdr:blipFill>
      <xdr:spPr>
        <a:xfrm>
          <a:off x="2010240" y="191880"/>
          <a:ext cx="6339600" cy="59328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1275840</xdr:colOff>
      <xdr:row>1</xdr:row>
      <xdr:rowOff>15840</xdr:rowOff>
    </xdr:from>
    <xdr:to>
      <xdr:col>8</xdr:col>
      <xdr:colOff>230760</xdr:colOff>
      <xdr:row>4</xdr:row>
      <xdr:rowOff>121320</xdr:rowOff>
    </xdr:to>
    <xdr:pic>
      <xdr:nvPicPr>
        <xdr:cNvPr id="1" name="Image 2" descr=""/>
        <xdr:cNvPicPr/>
      </xdr:nvPicPr>
      <xdr:blipFill>
        <a:blip r:embed="rId1"/>
        <a:stretch/>
      </xdr:blipFill>
      <xdr:spPr>
        <a:xfrm>
          <a:off x="2088360" y="178200"/>
          <a:ext cx="6339600" cy="59328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contact@myengineeringtools.com" TargetMode="External"/><Relationship Id="rId2" Type="http://schemas.openxmlformats.org/officeDocument/2006/relationships/hyperlink" Target="http://www.MyEngineeringTools.com/" TargetMode="External"/><Relationship Id="rId3"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hyperlink" Target="mailto:contact@myengineeringtools.com" TargetMode="External"/><Relationship Id="rId2" Type="http://schemas.openxmlformats.org/officeDocument/2006/relationships/hyperlink" Target="http://www.MyEngineeringTools.com/" TargetMode="External"/><Relationship Id="rId3"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32"/>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A32" activeCellId="0" sqref="A32"/>
    </sheetView>
  </sheetViews>
  <sheetFormatPr defaultColWidth="11.53515625" defaultRowHeight="12.8" zeroHeight="false" outlineLevelRow="0" outlineLevelCol="0"/>
  <cols>
    <col collapsed="false" customWidth="true" hidden="false" outlineLevel="0" max="2" min="2" style="0" width="27.23"/>
    <col collapsed="false" customWidth="true" hidden="false" outlineLevel="0" max="5" min="5" style="0" width="19.83"/>
  </cols>
  <sheetData>
    <row r="1" s="2" customFormat="true" ht="12.8" hidden="false" customHeight="false" outlineLevel="0" collapsed="false">
      <c r="A1" s="1" t="s">
        <v>0</v>
      </c>
    </row>
    <row r="2" customFormat="false" ht="12.8" hidden="false" customHeight="false" outlineLevel="0" collapsed="false">
      <c r="B2" s="3"/>
      <c r="C2" s="3"/>
      <c r="D2" s="3"/>
      <c r="E2" s="3"/>
      <c r="F2" s="3"/>
      <c r="G2" s="3"/>
      <c r="H2" s="3"/>
      <c r="I2" s="3"/>
      <c r="J2" s="3"/>
    </row>
    <row r="3" customFormat="false" ht="12.8" hidden="false" customHeight="false" outlineLevel="0" collapsed="false">
      <c r="B3" s="3"/>
      <c r="C3" s="3"/>
      <c r="D3" s="3"/>
      <c r="E3" s="3"/>
      <c r="F3" s="3"/>
      <c r="G3" s="3"/>
      <c r="H3" s="3"/>
      <c r="I3" s="3"/>
      <c r="J3" s="3"/>
    </row>
    <row r="4" customFormat="false" ht="12.8" hidden="false" customHeight="false" outlineLevel="0" collapsed="false">
      <c r="B4" s="3"/>
      <c r="C4" s="3"/>
      <c r="D4" s="3"/>
      <c r="E4" s="3"/>
      <c r="F4" s="3"/>
      <c r="G4" s="3"/>
      <c r="H4" s="3"/>
      <c r="I4" s="3"/>
      <c r="J4" s="3"/>
    </row>
    <row r="5" customFormat="false" ht="12.8" hidden="false" customHeight="false" outlineLevel="0" collapsed="false">
      <c r="B5" s="3"/>
      <c r="C5" s="3"/>
      <c r="D5" s="3"/>
      <c r="E5" s="3"/>
      <c r="F5" s="3"/>
      <c r="G5" s="3"/>
      <c r="H5" s="3"/>
      <c r="I5" s="3"/>
      <c r="J5" s="3"/>
    </row>
    <row r="6" customFormat="false" ht="12.8" hidden="false" customHeight="true" outlineLevel="0" collapsed="false">
      <c r="B6" s="4" t="s">
        <v>1</v>
      </c>
      <c r="C6" s="4"/>
      <c r="D6" s="4"/>
      <c r="E6" s="4"/>
      <c r="F6" s="4"/>
      <c r="G6" s="4"/>
      <c r="H6" s="4"/>
      <c r="I6" s="4"/>
      <c r="J6" s="4"/>
    </row>
    <row r="7" customFormat="false" ht="12.8" hidden="false" customHeight="false" outlineLevel="0" collapsed="false">
      <c r="B7" s="4"/>
      <c r="C7" s="4"/>
      <c r="D7" s="4"/>
      <c r="E7" s="4"/>
      <c r="F7" s="4"/>
      <c r="G7" s="4"/>
      <c r="H7" s="4"/>
      <c r="I7" s="4"/>
      <c r="J7" s="4"/>
    </row>
    <row r="8" customFormat="false" ht="12.8" hidden="false" customHeight="false" outlineLevel="0" collapsed="false">
      <c r="B8" s="4"/>
      <c r="C8" s="4"/>
      <c r="D8" s="4"/>
      <c r="E8" s="4"/>
      <c r="F8" s="4"/>
      <c r="G8" s="4"/>
      <c r="H8" s="4"/>
      <c r="I8" s="4"/>
      <c r="J8" s="4"/>
    </row>
    <row r="9" customFormat="false" ht="12.8" hidden="false" customHeight="false" outlineLevel="0" collapsed="false">
      <c r="B9" s="4"/>
      <c r="C9" s="4"/>
      <c r="D9" s="4"/>
      <c r="E9" s="4"/>
      <c r="F9" s="4"/>
      <c r="G9" s="4"/>
      <c r="H9" s="4"/>
      <c r="I9" s="4"/>
      <c r="J9" s="4"/>
    </row>
    <row r="11" customFormat="false" ht="12.8" hidden="false" customHeight="false" outlineLevel="0" collapsed="false">
      <c r="B11" s="0" t="s">
        <v>2</v>
      </c>
      <c r="C11" s="0" t="s">
        <v>3</v>
      </c>
      <c r="D11" s="0" t="s">
        <v>4</v>
      </c>
      <c r="E11" s="5" t="n">
        <v>100</v>
      </c>
    </row>
    <row r="12" customFormat="false" ht="12.8" hidden="false" customHeight="false" outlineLevel="0" collapsed="false">
      <c r="B12" s="0" t="s">
        <v>5</v>
      </c>
      <c r="C12" s="0" t="s">
        <v>6</v>
      </c>
      <c r="D12" s="0" t="s">
        <v>7</v>
      </c>
      <c r="E12" s="5" t="n">
        <v>4</v>
      </c>
    </row>
    <row r="13" customFormat="false" ht="12.8" hidden="false" customHeight="false" outlineLevel="0" collapsed="false">
      <c r="B13" s="0" t="s">
        <v>8</v>
      </c>
      <c r="C13" s="0" t="s">
        <v>9</v>
      </c>
      <c r="E13" s="6" t="n">
        <f aca="false">E11/E12^2.5</f>
        <v>3.125</v>
      </c>
    </row>
    <row r="14" customFormat="false" ht="12.8" hidden="false" customHeight="false" outlineLevel="0" collapsed="false">
      <c r="E14" s="6" t="str">
        <f aca="false">IF(E13&lt;10.2,"Pipe partially full","Pipe full")</f>
        <v>Pipe partially full</v>
      </c>
    </row>
    <row r="16" customFormat="false" ht="12.8" hidden="false" customHeight="false" outlineLevel="0" collapsed="false">
      <c r="C16" s="0" t="s">
        <v>10</v>
      </c>
      <c r="E16" s="6" t="n">
        <f aca="false">LN(E13)</f>
        <v>1.13943428318836</v>
      </c>
    </row>
    <row r="17" customFormat="false" ht="12.8" hidden="false" customHeight="false" outlineLevel="0" collapsed="false">
      <c r="C17" s="0" t="s">
        <v>11</v>
      </c>
      <c r="E17" s="6" t="n">
        <f aca="false">0.446+0.272*E16+0.0397*E16^2-0.0153*E16^3-0.003575*E16^4</f>
        <v>0.778809101132588</v>
      </c>
    </row>
    <row r="18" customFormat="false" ht="12.8" hidden="false" customHeight="false" outlineLevel="0" collapsed="false">
      <c r="B18" s="0" t="s">
        <v>12</v>
      </c>
      <c r="C18" s="0" t="s">
        <v>13</v>
      </c>
      <c r="D18" s="0" t="s">
        <v>7</v>
      </c>
      <c r="E18" s="6" t="n">
        <f aca="false">E17*E12</f>
        <v>3.11523640453035</v>
      </c>
    </row>
    <row r="21" customFormat="false" ht="12.8" hidden="false" customHeight="false" outlineLevel="0" collapsed="false">
      <c r="C21" s="0" t="s">
        <v>14</v>
      </c>
      <c r="E21" s="6" t="n">
        <f aca="false">-0.0113+3.04*E17-3.461*E17^2+4.108*E17^3-2.638*E17^4</f>
        <v>1.22706876119104</v>
      </c>
    </row>
    <row r="22" customFormat="false" ht="12.8" hidden="false" customHeight="false" outlineLevel="0" collapsed="false">
      <c r="B22" s="0" t="s">
        <v>15</v>
      </c>
      <c r="C22" s="0" t="s">
        <v>16</v>
      </c>
      <c r="D22" s="0" t="s">
        <v>7</v>
      </c>
      <c r="E22" s="6" t="n">
        <f aca="false">E21*E12</f>
        <v>4.90827504476414</v>
      </c>
    </row>
    <row r="26" customFormat="false" ht="12.9" hidden="false" customHeight="false" outlineLevel="0" collapsed="false">
      <c r="B26" s="7" t="s">
        <v>17</v>
      </c>
      <c r="C26" s="7"/>
      <c r="D26" s="7"/>
      <c r="E26" s="7"/>
      <c r="F26" s="7"/>
      <c r="G26" s="7"/>
      <c r="H26" s="7"/>
      <c r="I26" s="7"/>
      <c r="J26" s="7"/>
    </row>
    <row r="27" customFormat="false" ht="12.8" hidden="false" customHeight="false" outlineLevel="0" collapsed="false">
      <c r="B27" s="7"/>
      <c r="C27" s="7"/>
      <c r="D27" s="7"/>
      <c r="E27" s="7"/>
      <c r="F27" s="7"/>
      <c r="G27" s="7"/>
      <c r="H27" s="7"/>
      <c r="I27" s="7"/>
      <c r="J27" s="7"/>
    </row>
    <row r="28" customFormat="false" ht="12.9" hidden="false" customHeight="false" outlineLevel="0" collapsed="false">
      <c r="B28" s="8" t="s">
        <v>18</v>
      </c>
      <c r="C28" s="7"/>
      <c r="D28" s="7"/>
      <c r="E28" s="7"/>
      <c r="F28" s="7"/>
      <c r="G28" s="7"/>
      <c r="H28" s="7"/>
      <c r="I28" s="7"/>
      <c r="J28" s="7"/>
    </row>
    <row r="29" customFormat="false" ht="12.8" hidden="false" customHeight="false" outlineLevel="0" collapsed="false">
      <c r="B29" s="7"/>
      <c r="C29" s="7"/>
      <c r="D29" s="7"/>
      <c r="E29" s="7"/>
      <c r="F29" s="7"/>
      <c r="G29" s="7"/>
      <c r="H29" s="7"/>
      <c r="I29" s="7"/>
      <c r="J29" s="7"/>
    </row>
    <row r="30" customFormat="false" ht="45.7" hidden="false" customHeight="true" outlineLevel="0" collapsed="false">
      <c r="B30" s="9" t="s">
        <v>19</v>
      </c>
      <c r="C30" s="9"/>
      <c r="D30" s="9"/>
      <c r="E30" s="9"/>
      <c r="F30" s="9"/>
      <c r="G30" s="9"/>
      <c r="H30" s="9"/>
      <c r="I30" s="9"/>
      <c r="J30" s="9"/>
    </row>
    <row r="32" s="2" customFormat="true" ht="12.8" hidden="false" customHeight="false" outlineLevel="0" collapsed="false">
      <c r="A32" s="1" t="s">
        <v>0</v>
      </c>
    </row>
  </sheetData>
  <sheetProtection sheet="true" password="c80a" objects="true" scenarios="true"/>
  <mergeCells count="3">
    <mergeCell ref="B2:J5"/>
    <mergeCell ref="B6:J9"/>
    <mergeCell ref="B30:J30"/>
  </mergeCells>
  <hyperlinks>
    <hyperlink ref="B26" r:id="rId1" display="If you spot a mistake or wish to suggest an improvement, please contact : contact@myengineeringtools.com"/>
    <hyperlink ref="B28" r:id="rId2" display="Copyright www.MyEngineeringTools.com"/>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32"/>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D29" activeCellId="0" sqref="D29"/>
    </sheetView>
  </sheetViews>
  <sheetFormatPr defaultColWidth="11.53515625" defaultRowHeight="12.8" zeroHeight="false" outlineLevelRow="0" outlineLevelCol="0"/>
  <cols>
    <col collapsed="false" customWidth="true" hidden="false" outlineLevel="0" max="2" min="2" style="0" width="27.23"/>
    <col collapsed="false" customWidth="true" hidden="false" outlineLevel="0" max="5" min="5" style="0" width="19.83"/>
  </cols>
  <sheetData>
    <row r="1" s="2" customFormat="true" ht="12.8" hidden="false" customHeight="false" outlineLevel="0" collapsed="false">
      <c r="A1" s="1" t="s">
        <v>0</v>
      </c>
    </row>
    <row r="2" customFormat="false" ht="12.8" hidden="false" customHeight="false" outlineLevel="0" collapsed="false">
      <c r="B2" s="3"/>
      <c r="C2" s="3"/>
      <c r="D2" s="3"/>
      <c r="E2" s="3"/>
      <c r="F2" s="3"/>
      <c r="G2" s="3"/>
      <c r="H2" s="3"/>
      <c r="I2" s="3"/>
      <c r="J2" s="3"/>
    </row>
    <row r="3" customFormat="false" ht="12.8" hidden="false" customHeight="false" outlineLevel="0" collapsed="false">
      <c r="B3" s="3"/>
      <c r="C3" s="3"/>
      <c r="D3" s="3"/>
      <c r="E3" s="3"/>
      <c r="F3" s="3"/>
      <c r="G3" s="3"/>
      <c r="H3" s="3"/>
      <c r="I3" s="3"/>
      <c r="J3" s="3"/>
    </row>
    <row r="4" customFormat="false" ht="12.8" hidden="false" customHeight="false" outlineLevel="0" collapsed="false">
      <c r="B4" s="3"/>
      <c r="C4" s="3"/>
      <c r="D4" s="3"/>
      <c r="E4" s="3"/>
      <c r="F4" s="3"/>
      <c r="G4" s="3"/>
      <c r="H4" s="3"/>
      <c r="I4" s="3"/>
      <c r="J4" s="3"/>
    </row>
    <row r="5" customFormat="false" ht="12.8" hidden="false" customHeight="false" outlineLevel="0" collapsed="false">
      <c r="B5" s="3"/>
      <c r="C5" s="3"/>
      <c r="D5" s="3"/>
      <c r="E5" s="3"/>
      <c r="F5" s="3"/>
      <c r="G5" s="3"/>
      <c r="H5" s="3"/>
      <c r="I5" s="3"/>
      <c r="J5" s="3"/>
    </row>
    <row r="6" customFormat="false" ht="12.8" hidden="false" customHeight="true" outlineLevel="0" collapsed="false">
      <c r="B6" s="4" t="s">
        <v>1</v>
      </c>
      <c r="C6" s="4"/>
      <c r="D6" s="4"/>
      <c r="E6" s="4"/>
      <c r="F6" s="4"/>
      <c r="G6" s="4"/>
      <c r="H6" s="4"/>
      <c r="I6" s="4"/>
      <c r="J6" s="4"/>
    </row>
    <row r="7" customFormat="false" ht="12.8" hidden="false" customHeight="false" outlineLevel="0" collapsed="false">
      <c r="B7" s="4"/>
      <c r="C7" s="4"/>
      <c r="D7" s="4"/>
      <c r="E7" s="4"/>
      <c r="F7" s="4"/>
      <c r="G7" s="4"/>
      <c r="H7" s="4"/>
      <c r="I7" s="4"/>
      <c r="J7" s="4"/>
    </row>
    <row r="8" customFormat="false" ht="12.8" hidden="false" customHeight="false" outlineLevel="0" collapsed="false">
      <c r="B8" s="4"/>
      <c r="C8" s="4"/>
      <c r="D8" s="4"/>
      <c r="E8" s="4"/>
      <c r="F8" s="4"/>
      <c r="G8" s="4"/>
      <c r="H8" s="4"/>
      <c r="I8" s="4"/>
      <c r="J8" s="4"/>
    </row>
    <row r="9" customFormat="false" ht="12.8" hidden="false" customHeight="false" outlineLevel="0" collapsed="false">
      <c r="B9" s="4"/>
      <c r="C9" s="4"/>
      <c r="D9" s="4"/>
      <c r="E9" s="4"/>
      <c r="F9" s="4"/>
      <c r="G9" s="4"/>
      <c r="H9" s="4"/>
      <c r="I9" s="4"/>
      <c r="J9" s="4"/>
    </row>
    <row r="11" customFormat="false" ht="12.8" hidden="false" customHeight="false" outlineLevel="0" collapsed="false">
      <c r="B11" s="0" t="s">
        <v>2</v>
      </c>
      <c r="C11" s="0" t="s">
        <v>3</v>
      </c>
      <c r="D11" s="0" t="s">
        <v>20</v>
      </c>
      <c r="E11" s="5" t="n">
        <v>23</v>
      </c>
      <c r="G11" s="0" t="n">
        <f aca="false">E11*4.403</f>
        <v>101.269</v>
      </c>
    </row>
    <row r="12" customFormat="false" ht="12.8" hidden="false" customHeight="false" outlineLevel="0" collapsed="false">
      <c r="B12" s="0" t="s">
        <v>5</v>
      </c>
      <c r="C12" s="0" t="s">
        <v>6</v>
      </c>
      <c r="D12" s="0" t="s">
        <v>21</v>
      </c>
      <c r="E12" s="5" t="n">
        <v>100</v>
      </c>
      <c r="G12" s="0" t="n">
        <f aca="false">E12*0.0394</f>
        <v>3.94</v>
      </c>
    </row>
    <row r="13" customFormat="false" ht="12.8" hidden="false" customHeight="false" outlineLevel="0" collapsed="false">
      <c r="B13" s="0" t="s">
        <v>8</v>
      </c>
      <c r="C13" s="0" t="s">
        <v>9</v>
      </c>
      <c r="E13" s="6" t="n">
        <f aca="false">G11/G12^2.5</f>
        <v>3.28651763444227</v>
      </c>
    </row>
    <row r="14" customFormat="false" ht="12.8" hidden="false" customHeight="false" outlineLevel="0" collapsed="false">
      <c r="E14" s="6" t="str">
        <f aca="false">IF(E13&lt;10.2,"Pipe partially full","Pipe full")</f>
        <v>Pipe partially full</v>
      </c>
    </row>
    <row r="16" customFormat="false" ht="12.8" hidden="false" customHeight="false" outlineLevel="0" collapsed="false">
      <c r="C16" s="0" t="s">
        <v>10</v>
      </c>
      <c r="E16" s="6" t="n">
        <f aca="false">LN(E13)</f>
        <v>1.18982853442816</v>
      </c>
    </row>
    <row r="17" customFormat="false" ht="12.8" hidden="false" customHeight="false" outlineLevel="0" collapsed="false">
      <c r="C17" s="0" t="s">
        <v>11</v>
      </c>
      <c r="E17" s="6" t="n">
        <f aca="false">0.446+0.272*E16+0.0397*E16^2-0.0153*E16^3-0.003575*E16^4</f>
        <v>0.792899585588656</v>
      </c>
    </row>
    <row r="18" customFormat="false" ht="12.8" hidden="false" customHeight="false" outlineLevel="0" collapsed="false">
      <c r="B18" s="0" t="s">
        <v>12</v>
      </c>
      <c r="C18" s="0" t="s">
        <v>13</v>
      </c>
      <c r="D18" s="0" t="s">
        <v>21</v>
      </c>
      <c r="E18" s="6" t="n">
        <f aca="false">E17*E12</f>
        <v>79.2899585588656</v>
      </c>
      <c r="G18" s="0" t="n">
        <f aca="false">E18*0.0394</f>
        <v>3.1240243672193</v>
      </c>
    </row>
    <row r="21" customFormat="false" ht="12.8" hidden="false" customHeight="false" outlineLevel="0" collapsed="false">
      <c r="C21" s="0" t="s">
        <v>14</v>
      </c>
      <c r="E21" s="6" t="n">
        <f aca="false">-0.0113+3.04*E17-3.461*E17^2+4.108*E17^3-2.638*E17^4</f>
        <v>1.22833594637487</v>
      </c>
    </row>
    <row r="22" customFormat="false" ht="12.8" hidden="false" customHeight="false" outlineLevel="0" collapsed="false">
      <c r="B22" s="0" t="s">
        <v>15</v>
      </c>
      <c r="C22" s="0" t="s">
        <v>16</v>
      </c>
      <c r="D22" s="0" t="s">
        <v>21</v>
      </c>
      <c r="E22" s="6" t="n">
        <f aca="false">E21*E12</f>
        <v>122.833594637487</v>
      </c>
      <c r="G22" s="0" t="n">
        <f aca="false">E22*0.0394</f>
        <v>4.83964362871697</v>
      </c>
    </row>
    <row r="26" customFormat="false" ht="12.9" hidden="false" customHeight="false" outlineLevel="0" collapsed="false">
      <c r="B26" s="7" t="s">
        <v>17</v>
      </c>
      <c r="C26" s="7"/>
      <c r="D26" s="7"/>
      <c r="E26" s="7"/>
      <c r="F26" s="7"/>
      <c r="G26" s="7"/>
      <c r="H26" s="7"/>
      <c r="I26" s="7"/>
      <c r="J26" s="7"/>
    </row>
    <row r="27" customFormat="false" ht="12.8" hidden="false" customHeight="false" outlineLevel="0" collapsed="false">
      <c r="B27" s="7"/>
      <c r="C27" s="7"/>
      <c r="D27" s="7"/>
      <c r="E27" s="7"/>
      <c r="F27" s="7"/>
      <c r="G27" s="7"/>
      <c r="H27" s="7"/>
      <c r="I27" s="7"/>
      <c r="J27" s="7"/>
    </row>
    <row r="28" customFormat="false" ht="12.9" hidden="false" customHeight="false" outlineLevel="0" collapsed="false">
      <c r="B28" s="8" t="s">
        <v>18</v>
      </c>
      <c r="C28" s="7"/>
      <c r="D28" s="7"/>
      <c r="E28" s="7"/>
      <c r="F28" s="7"/>
      <c r="G28" s="7"/>
      <c r="H28" s="7"/>
      <c r="I28" s="7"/>
      <c r="J28" s="7"/>
    </row>
    <row r="29" customFormat="false" ht="12.8" hidden="false" customHeight="false" outlineLevel="0" collapsed="false">
      <c r="B29" s="7"/>
      <c r="C29" s="7"/>
      <c r="D29" s="7"/>
      <c r="E29" s="7"/>
      <c r="F29" s="7"/>
      <c r="G29" s="7"/>
      <c r="H29" s="7"/>
      <c r="I29" s="7"/>
      <c r="J29" s="7"/>
    </row>
    <row r="30" customFormat="false" ht="45.7" hidden="false" customHeight="true" outlineLevel="0" collapsed="false">
      <c r="B30" s="9" t="s">
        <v>19</v>
      </c>
      <c r="C30" s="9"/>
      <c r="D30" s="9"/>
      <c r="E30" s="9"/>
      <c r="F30" s="9"/>
      <c r="G30" s="9"/>
      <c r="H30" s="9"/>
      <c r="I30" s="9"/>
      <c r="J30" s="9"/>
    </row>
    <row r="32" s="2" customFormat="true" ht="12.8" hidden="false" customHeight="false" outlineLevel="0" collapsed="false">
      <c r="A32" s="1" t="s">
        <v>0</v>
      </c>
    </row>
  </sheetData>
  <sheetProtection sheet="true" password="c80a" objects="true" scenarios="true"/>
  <mergeCells count="3">
    <mergeCell ref="B2:J5"/>
    <mergeCell ref="B6:J9"/>
    <mergeCell ref="B30:J30"/>
  </mergeCells>
  <hyperlinks>
    <hyperlink ref="B26" r:id="rId1" display="If you spot a mistake or wish to suggest an improvement, please contact : contact@myengineeringtools.com"/>
    <hyperlink ref="B28" r:id="rId2" display="Copyright www.MyEngineeringTools.com"/>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3"/>
</worksheet>
</file>

<file path=docProps/app.xml><?xml version="1.0" encoding="utf-8"?>
<Properties xmlns="http://schemas.openxmlformats.org/officeDocument/2006/extended-properties" xmlns:vt="http://schemas.openxmlformats.org/officeDocument/2006/docPropsVTypes">
  <Template/>
  <TotalTime>12</TotalTime>
  <Application>LibreOffice/7.1.6.2$Windows_X86_64 LibreOffice_project/0e133318fcee89abacd6a7d077e292f1145735c3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2019-03-23T12:51:20Z</dcterms:created>
  <dc:creator/>
  <dc:description/>
  <dc:language>en-US</dc:language>
  <cp:lastModifiedBy/>
  <dcterms:modified xsi:type="dcterms:W3CDTF">2021-12-12T11:44:29Z</dcterms:modified>
  <cp:revision>5</cp:revision>
  <dc:subject/>
  <dc:title/>
</cp:coreProperties>
</file>